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3" r:id="rId1"/>
  </sheets>
  <definedNames>
    <definedName name="_xlnm._FilterDatabase" localSheetId="0" hidden="1">sheet1!$A$2:$X$49</definedName>
    <definedName name="_xlnm.Print_Titles" localSheetId="0">sheet1!$2:$2</definedName>
    <definedName name="_xlnm.Print_Area" localSheetId="0">sheet1!$A:$M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<sst xmlns="http://schemas.openxmlformats.org/spreadsheetml/2006/main" count="222" uniqueCount="135">
  <si>
    <t>雷山县事业单位2026年公开招聘工作人员综合成绩排名及入围体检名单</t>
  </si>
  <si>
    <t>序号</t>
  </si>
  <si>
    <t>姓名</t>
  </si>
  <si>
    <t>招聘单位</t>
  </si>
  <si>
    <t>招聘岗位类型及岗位代码</t>
  </si>
  <si>
    <t>笔试总分</t>
  </si>
  <si>
    <t>笔试环节成绩=(职业能力倾向测验+综合应用能力)÷3</t>
  </si>
  <si>
    <t>面试成绩</t>
  </si>
  <si>
    <r>
      <t>笔试折算分数（笔试环节成绩</t>
    </r>
    <r>
      <rPr>
        <sz val="12"/>
        <rFont val="Arial"/>
        <charset val="134"/>
      </rPr>
      <t>×</t>
    </r>
    <r>
      <rPr>
        <sz val="12"/>
        <rFont val="宋体"/>
        <charset val="134"/>
      </rPr>
      <t>50%）</t>
    </r>
  </si>
  <si>
    <r>
      <t>面试折算分数（面试成绩</t>
    </r>
    <r>
      <rPr>
        <sz val="12"/>
        <rFont val="Arial"/>
        <charset val="134"/>
      </rPr>
      <t>×</t>
    </r>
    <r>
      <rPr>
        <sz val="12"/>
        <rFont val="宋体"/>
        <charset val="134"/>
      </rPr>
      <t>50%）</t>
    </r>
  </si>
  <si>
    <t>综合成绩</t>
  </si>
  <si>
    <t>综合成绩排名</t>
  </si>
  <si>
    <t>是否入围体检</t>
  </si>
  <si>
    <t>备注</t>
  </si>
  <si>
    <t>1</t>
  </si>
  <si>
    <t>袁伟明</t>
  </si>
  <si>
    <t>贵州省雷山民族中学</t>
  </si>
  <si>
    <t>22614047301</t>
  </si>
  <si>
    <t>是</t>
  </si>
  <si>
    <t>2</t>
  </si>
  <si>
    <t>文康骏</t>
  </si>
  <si>
    <t>3</t>
  </si>
  <si>
    <t>王鸿璐</t>
  </si>
  <si>
    <t>4</t>
  </si>
  <si>
    <t>刘佑猛</t>
  </si>
  <si>
    <t>5</t>
  </si>
  <si>
    <t>杨昌海</t>
  </si>
  <si>
    <t>6</t>
  </si>
  <si>
    <t>王光瑞</t>
  </si>
  <si>
    <t>缺考</t>
  </si>
  <si>
    <t>7</t>
  </si>
  <si>
    <t>李启龙</t>
  </si>
  <si>
    <t>22614047302</t>
  </si>
  <si>
    <t>8</t>
  </si>
  <si>
    <t>杨凯荣</t>
  </si>
  <si>
    <t>9</t>
  </si>
  <si>
    <t>杨胜锦</t>
  </si>
  <si>
    <t>10</t>
  </si>
  <si>
    <t>李树林</t>
  </si>
  <si>
    <t>雷山县第一中学</t>
  </si>
  <si>
    <t>22614047401</t>
  </si>
  <si>
    <t>11</t>
  </si>
  <si>
    <t>刘成欣</t>
  </si>
  <si>
    <t>12</t>
  </si>
  <si>
    <t>张晔烨</t>
  </si>
  <si>
    <t>13</t>
  </si>
  <si>
    <t>任冬梅</t>
  </si>
  <si>
    <t>22614047402</t>
  </si>
  <si>
    <t>14</t>
  </si>
  <si>
    <t>蒋云凤</t>
  </si>
  <si>
    <t>15</t>
  </si>
  <si>
    <t>丁英鸿</t>
  </si>
  <si>
    <t>16</t>
  </si>
  <si>
    <t>邰芳芳</t>
  </si>
  <si>
    <t>雷山县第二中学</t>
  </si>
  <si>
    <t>22614047501</t>
  </si>
  <si>
    <t>17</t>
  </si>
  <si>
    <t>龙玉芳</t>
  </si>
  <si>
    <t>18</t>
  </si>
  <si>
    <t>沈芯萍</t>
  </si>
  <si>
    <t>19</t>
  </si>
  <si>
    <t>李梅花</t>
  </si>
  <si>
    <t>22614047502</t>
  </si>
  <si>
    <t>20</t>
  </si>
  <si>
    <t>杨涛声</t>
  </si>
  <si>
    <t>21</t>
  </si>
  <si>
    <t>伍雅玲</t>
  </si>
  <si>
    <t>22</t>
  </si>
  <si>
    <t>杨春玉</t>
  </si>
  <si>
    <t>雷山县第三中学</t>
  </si>
  <si>
    <t>22614047601</t>
  </si>
  <si>
    <t>23</t>
  </si>
  <si>
    <t>龚文叶</t>
  </si>
  <si>
    <t>24</t>
  </si>
  <si>
    <t>曹珍</t>
  </si>
  <si>
    <t>25</t>
  </si>
  <si>
    <t>文子奇</t>
  </si>
  <si>
    <t>雷山县人民医院</t>
  </si>
  <si>
    <t>22614047701</t>
  </si>
  <si>
    <t>26</t>
  </si>
  <si>
    <t>李常皇</t>
  </si>
  <si>
    <t>27</t>
  </si>
  <si>
    <t>张红玲</t>
  </si>
  <si>
    <t>28</t>
  </si>
  <si>
    <t>沈芳芳</t>
  </si>
  <si>
    <t>22614047702</t>
  </si>
  <si>
    <t>29</t>
  </si>
  <si>
    <t>田仁波</t>
  </si>
  <si>
    <t>30</t>
  </si>
  <si>
    <t>黄微峰</t>
  </si>
  <si>
    <t>22614047703</t>
  </si>
  <si>
    <t>31</t>
  </si>
  <si>
    <t>吴芳芳</t>
  </si>
  <si>
    <t>雷山县疾病预防控制中心（县卫生监督站）</t>
  </si>
  <si>
    <t>22614047901</t>
  </si>
  <si>
    <t>32</t>
  </si>
  <si>
    <t>李娟</t>
  </si>
  <si>
    <t>33</t>
  </si>
  <si>
    <t>李再琴</t>
  </si>
  <si>
    <t>34</t>
  </si>
  <si>
    <t>杨秀琴</t>
  </si>
  <si>
    <t>22614047902</t>
  </si>
  <si>
    <t>35</t>
  </si>
  <si>
    <t>王文彬</t>
  </si>
  <si>
    <t>36</t>
  </si>
  <si>
    <t>杨颜嫦</t>
  </si>
  <si>
    <t>37</t>
  </si>
  <si>
    <t>李仕森</t>
  </si>
  <si>
    <t>雷山县达地水族乡卫生院</t>
  </si>
  <si>
    <t>22614048101</t>
  </si>
  <si>
    <t>38</t>
  </si>
  <si>
    <t>罗安凡</t>
  </si>
  <si>
    <t>39</t>
  </si>
  <si>
    <t>李文成</t>
  </si>
  <si>
    <t>22614048102</t>
  </si>
  <si>
    <t>40</t>
  </si>
  <si>
    <t>孙慰兰</t>
  </si>
  <si>
    <t>41</t>
  </si>
  <si>
    <t>龙朝珍</t>
  </si>
  <si>
    <t>42</t>
  </si>
  <si>
    <t>卢锡旺</t>
  </si>
  <si>
    <t>雷山县方祥乡卫生院</t>
  </si>
  <si>
    <t>22614048201</t>
  </si>
  <si>
    <t>43</t>
  </si>
  <si>
    <t>帅澳明</t>
  </si>
  <si>
    <t>44</t>
  </si>
  <si>
    <t>杨远杰</t>
  </si>
  <si>
    <t>45</t>
  </si>
  <si>
    <t>罗小菊</t>
  </si>
  <si>
    <t>雷山县达地水族乡农业农村综合服务中心</t>
  </si>
  <si>
    <t>22614048301</t>
  </si>
  <si>
    <t>46</t>
  </si>
  <si>
    <t>刘美花</t>
  </si>
  <si>
    <t>47</t>
  </si>
  <si>
    <t>杨珍红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</si>
</sst>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2"/>
      <name val="黑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 applyProtection="1">
      <protection locked="0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0" fontId="2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1" fillId="0" borderId="2" xfId="0" applyNumberFormat="1" applyFont="1" applyFill="1" applyBorder="1" applyAlignment="1" applyProtection="1">
      <alignment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center" vertical="center"/>
      <protection locked="0"/>
    </xf>
    <xf numFmtId="49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</xf>
    <xf numFmtId="176" fontId="3" fillId="0" borderId="2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 wrapText="1"/>
    </xf>
    <xf numFmtId="176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Font="1" applyFill="1" applyBorder="1" applyAlignment="1" applyProtection="1">
      <alignment horizontal="center" vertical="center"/>
      <protection locked="0"/>
    </xf>
    <xf numFmtId="176" fontId="3" fillId="0" borderId="2" xfId="0" applyNumberFormat="1" applyFont="1" applyFill="1" applyBorder="1" applyAlignment="1" applyProtection="1">
      <alignment horizontal="center" vertical="center"/>
    </xf>
    <xf numFmtId="176" fontId="1" fillId="0" borderId="2" xfId="0" applyNumberFormat="1" applyFont="1" applyFill="1" applyBorder="1" applyAlignment="1" applyProtection="1">
      <alignment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N49"/>
  <sheetViews>
    <sheetView tabSelected="1" workbookViewId="0">
      <pane xSplit="3" ySplit="2" topLeftCell="D24" activePane="bottomRight" state="frozen"/>
      <selection/>
      <selection pane="topRight"/>
      <selection pane="bottomLeft"/>
      <selection pane="bottomRight" activeCell="E29" sqref="E29"/>
    </sheetView>
  </sheetViews>
  <sheetFormatPr defaultColWidth="9" defaultRowHeight="23.25" customHeight="1"/>
  <cols>
    <col min="1" max="1" width="6.75" style="1" customWidth="1"/>
    <col min="2" max="2" width="8.625" style="1" customWidth="1"/>
    <col min="3" max="3" width="30.125" style="1" customWidth="1"/>
    <col min="4" max="4" width="13.375" style="1" customWidth="1"/>
    <col min="5" max="5" width="9.625" style="1" customWidth="1"/>
    <col min="6" max="6" width="13.75" style="5" customWidth="1"/>
    <col min="7" max="7" width="8.625" style="5" customWidth="1"/>
    <col min="8" max="9" width="12.875" style="5" customWidth="1"/>
    <col min="10" max="10" width="8.625" style="5" customWidth="1"/>
    <col min="11" max="11" width="8.75" style="1" customWidth="1"/>
    <col min="12" max="12" width="6.375" style="1" customWidth="1"/>
    <col min="13" max="13" width="17.25" style="1" customWidth="1"/>
    <col min="22" max="22" width="11.5" customWidth="1"/>
    <col min="41" max="41" width="18" customWidth="1"/>
    <col min="42" max="42" width="26" customWidth="1"/>
    <col min="43" max="43" width="18.5" customWidth="1"/>
    <col min="44" max="44" width="17.375" customWidth="1"/>
    <col min="45" max="45" width="18.375" customWidth="1"/>
    <col min="49" max="49" width="19.375" customWidth="1"/>
  </cols>
  <sheetData>
    <row r="1" s="1" customFormat="1" ht="51" customHeight="1" spans="1:14">
      <c r="A1" s="6" t="s">
        <v>0</v>
      </c>
      <c r="B1" s="6"/>
      <c r="C1" s="6"/>
      <c r="D1" s="6"/>
      <c r="E1" s="6"/>
      <c r="F1" s="7"/>
      <c r="G1" s="7"/>
      <c r="H1" s="7"/>
      <c r="I1" s="7"/>
      <c r="J1" s="8"/>
      <c r="K1" s="6"/>
      <c r="L1" s="6"/>
      <c r="M1" s="6"/>
    </row>
    <row r="2" s="2" customFormat="1" ht="84" customHeight="1" spans="1:14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2" t="s">
        <v>10</v>
      </c>
      <c r="K2" s="13" t="s">
        <v>11</v>
      </c>
      <c r="L2" s="13" t="s">
        <v>12</v>
      </c>
      <c r="M2" s="14" t="s">
        <v>13</v>
      </c>
    </row>
    <row r="3" s="3" customFormat="1" ht="36" customHeight="1" spans="1:14">
      <c r="A3" s="15" t="s">
        <v>14</v>
      </c>
      <c r="B3" s="16" t="s">
        <v>15</v>
      </c>
      <c r="C3" s="17" t="s">
        <v>16</v>
      </c>
      <c r="D3" s="18" t="s">
        <v>17</v>
      </c>
      <c r="E3" s="19">
        <v>187.5</v>
      </c>
      <c r="F3" s="20">
        <f t="shared" ref="F3:F49" si="0">ROUND(E3/3,2)</f>
        <v>62.5</v>
      </c>
      <c r="G3" s="20">
        <v>82.22</v>
      </c>
      <c r="H3" s="21">
        <f>ROUND(F3*50%,2)</f>
        <v>31.25</v>
      </c>
      <c r="I3" s="21">
        <f>IFERROR(ROUND(G3*50%,2),0)</f>
        <v>41.11</v>
      </c>
      <c r="J3" s="20">
        <f t="shared" ref="J3:J40" si="1">H3+I3</f>
        <v>72.36</v>
      </c>
      <c r="K3" s="22">
        <v>1</v>
      </c>
      <c r="L3" s="22" t="s">
        <v>18</v>
      </c>
      <c r="M3" s="23"/>
    </row>
    <row r="4" s="4" customFormat="1" ht="36" customHeight="1" spans="1:14">
      <c r="A4" s="24" t="s">
        <v>19</v>
      </c>
      <c r="B4" s="25" t="s">
        <v>20</v>
      </c>
      <c r="C4" s="17" t="s">
        <v>16</v>
      </c>
      <c r="D4" s="18" t="s">
        <v>17</v>
      </c>
      <c r="E4" s="26">
        <v>175</v>
      </c>
      <c r="F4" s="20">
        <f t="shared" si="0"/>
        <v>58.33</v>
      </c>
      <c r="G4" s="21">
        <v>84.22</v>
      </c>
      <c r="H4" s="21">
        <f t="shared" ref="H4:H40" si="2">ROUND(F4*50%,2)</f>
        <v>29.17</v>
      </c>
      <c r="I4" s="21">
        <f t="shared" ref="I4:I22" si="3">IFERROR(ROUND(G4*50%,2),0)</f>
        <v>42.11</v>
      </c>
      <c r="J4" s="27">
        <f t="shared" si="1"/>
        <v>71.28</v>
      </c>
      <c r="K4" s="28">
        <v>2</v>
      </c>
      <c r="L4" s="28" t="s">
        <v>18</v>
      </c>
      <c r="M4" s="29"/>
      <c r="N4" s="3"/>
    </row>
    <row r="5" s="4" customFormat="1" ht="36" customHeight="1" spans="1:14">
      <c r="A5" s="24" t="s">
        <v>21</v>
      </c>
      <c r="B5" s="25" t="s">
        <v>22</v>
      </c>
      <c r="C5" s="17" t="s">
        <v>16</v>
      </c>
      <c r="D5" s="18" t="s">
        <v>17</v>
      </c>
      <c r="E5" s="26">
        <v>146.5</v>
      </c>
      <c r="F5" s="20">
        <f t="shared" si="0"/>
        <v>48.83</v>
      </c>
      <c r="G5" s="21">
        <v>83.16</v>
      </c>
      <c r="H5" s="21">
        <f t="shared" si="2"/>
        <v>24.42</v>
      </c>
      <c r="I5" s="21">
        <f t="shared" si="3"/>
        <v>41.58</v>
      </c>
      <c r="J5" s="27">
        <f t="shared" si="1"/>
        <v>66</v>
      </c>
      <c r="K5" s="22">
        <v>3</v>
      </c>
      <c r="L5" s="28"/>
      <c r="M5" s="29"/>
      <c r="N5" s="3"/>
    </row>
    <row r="6" s="4" customFormat="1" ht="36" customHeight="1" spans="1:14">
      <c r="A6" s="15" t="s">
        <v>23</v>
      </c>
      <c r="B6" s="25" t="s">
        <v>24</v>
      </c>
      <c r="C6" s="17" t="s">
        <v>16</v>
      </c>
      <c r="D6" s="18" t="s">
        <v>17</v>
      </c>
      <c r="E6" s="26">
        <v>163.5</v>
      </c>
      <c r="F6" s="20">
        <f t="shared" si="0"/>
        <v>54.5</v>
      </c>
      <c r="G6" s="21">
        <v>74.62</v>
      </c>
      <c r="H6" s="21">
        <f t="shared" si="2"/>
        <v>27.25</v>
      </c>
      <c r="I6" s="21">
        <f t="shared" si="3"/>
        <v>37.31</v>
      </c>
      <c r="J6" s="27">
        <f t="shared" si="1"/>
        <v>64.56</v>
      </c>
      <c r="K6" s="28">
        <v>4</v>
      </c>
      <c r="L6" s="28"/>
      <c r="M6" s="29"/>
      <c r="N6" s="3"/>
    </row>
    <row r="7" s="4" customFormat="1" ht="36" customHeight="1" spans="1:14">
      <c r="A7" s="24" t="s">
        <v>25</v>
      </c>
      <c r="B7" s="25" t="s">
        <v>26</v>
      </c>
      <c r="C7" s="17" t="s">
        <v>16</v>
      </c>
      <c r="D7" s="18" t="s">
        <v>17</v>
      </c>
      <c r="E7" s="26">
        <v>156.5</v>
      </c>
      <c r="F7" s="20">
        <f t="shared" si="0"/>
        <v>52.17</v>
      </c>
      <c r="G7" s="21">
        <v>76.68</v>
      </c>
      <c r="H7" s="21">
        <f t="shared" si="2"/>
        <v>26.09</v>
      </c>
      <c r="I7" s="21">
        <f t="shared" si="3"/>
        <v>38.34</v>
      </c>
      <c r="J7" s="27">
        <f t="shared" si="1"/>
        <v>64.43</v>
      </c>
      <c r="K7" s="22">
        <v>5</v>
      </c>
      <c r="L7" s="28"/>
      <c r="M7" s="29"/>
      <c r="N7" s="3"/>
    </row>
    <row r="8" s="4" customFormat="1" ht="36" customHeight="1" spans="1:14">
      <c r="A8" s="24" t="s">
        <v>27</v>
      </c>
      <c r="B8" s="25" t="s">
        <v>28</v>
      </c>
      <c r="C8" s="17" t="s">
        <v>16</v>
      </c>
      <c r="D8" s="18" t="s">
        <v>17</v>
      </c>
      <c r="E8" s="26">
        <v>143.5</v>
      </c>
      <c r="F8" s="20">
        <f t="shared" si="0"/>
        <v>47.83</v>
      </c>
      <c r="G8" s="21" t="s">
        <v>29</v>
      </c>
      <c r="H8" s="21">
        <f t="shared" si="2"/>
        <v>23.92</v>
      </c>
      <c r="I8" s="21">
        <f t="shared" si="3"/>
        <v>0</v>
      </c>
      <c r="J8" s="27">
        <f t="shared" si="1"/>
        <v>23.92</v>
      </c>
      <c r="K8" s="28">
        <v>6</v>
      </c>
      <c r="L8" s="28"/>
      <c r="M8" s="29"/>
      <c r="N8" s="3"/>
    </row>
    <row r="9" s="4" customFormat="1" ht="36" customHeight="1" spans="1:14">
      <c r="A9" s="15" t="s">
        <v>30</v>
      </c>
      <c r="B9" s="25" t="s">
        <v>31</v>
      </c>
      <c r="C9" s="17" t="s">
        <v>16</v>
      </c>
      <c r="D9" s="30" t="s">
        <v>32</v>
      </c>
      <c r="E9" s="26">
        <v>158.5</v>
      </c>
      <c r="F9" s="20">
        <f t="shared" si="0"/>
        <v>52.83</v>
      </c>
      <c r="G9" s="21">
        <v>86.2</v>
      </c>
      <c r="H9" s="21">
        <f t="shared" si="2"/>
        <v>26.42</v>
      </c>
      <c r="I9" s="21">
        <f t="shared" si="3"/>
        <v>43.1</v>
      </c>
      <c r="J9" s="27">
        <f t="shared" si="1"/>
        <v>69.52</v>
      </c>
      <c r="K9" s="28">
        <v>1</v>
      </c>
      <c r="L9" s="28" t="s">
        <v>18</v>
      </c>
      <c r="M9" s="23"/>
      <c r="N9" s="3"/>
    </row>
    <row r="10" s="4" customFormat="1" ht="36" customHeight="1" spans="1:14">
      <c r="A10" s="24" t="s">
        <v>33</v>
      </c>
      <c r="B10" s="25" t="s">
        <v>34</v>
      </c>
      <c r="C10" s="17" t="s">
        <v>16</v>
      </c>
      <c r="D10" s="30" t="s">
        <v>32</v>
      </c>
      <c r="E10" s="26">
        <v>172.5</v>
      </c>
      <c r="F10" s="20">
        <f t="shared" si="0"/>
        <v>57.5</v>
      </c>
      <c r="G10" s="21">
        <v>78.2</v>
      </c>
      <c r="H10" s="21">
        <f t="shared" si="2"/>
        <v>28.75</v>
      </c>
      <c r="I10" s="21">
        <f t="shared" si="3"/>
        <v>39.1</v>
      </c>
      <c r="J10" s="27">
        <f t="shared" si="1"/>
        <v>67.85</v>
      </c>
      <c r="K10" s="28">
        <v>2</v>
      </c>
      <c r="L10" s="28"/>
      <c r="M10" s="23"/>
      <c r="N10" s="3"/>
    </row>
    <row r="11" s="4" customFormat="1" ht="36" customHeight="1" spans="1:14">
      <c r="A11" s="24" t="s">
        <v>35</v>
      </c>
      <c r="B11" s="25" t="s">
        <v>36</v>
      </c>
      <c r="C11" s="17" t="s">
        <v>16</v>
      </c>
      <c r="D11" s="30" t="s">
        <v>32</v>
      </c>
      <c r="E11" s="26">
        <v>156.5</v>
      </c>
      <c r="F11" s="20">
        <f t="shared" si="0"/>
        <v>52.17</v>
      </c>
      <c r="G11" s="21">
        <v>82.6</v>
      </c>
      <c r="H11" s="21">
        <f t="shared" si="2"/>
        <v>26.09</v>
      </c>
      <c r="I11" s="21">
        <f t="shared" si="3"/>
        <v>41.3</v>
      </c>
      <c r="J11" s="27">
        <f t="shared" si="1"/>
        <v>67.39</v>
      </c>
      <c r="K11" s="28">
        <v>3</v>
      </c>
      <c r="L11" s="28"/>
      <c r="M11" s="23"/>
      <c r="N11" s="3"/>
    </row>
    <row r="12" s="4" customFormat="1" ht="36" customHeight="1" spans="1:14">
      <c r="A12" s="15" t="s">
        <v>37</v>
      </c>
      <c r="B12" s="25" t="s">
        <v>38</v>
      </c>
      <c r="C12" s="17" t="s">
        <v>39</v>
      </c>
      <c r="D12" s="30" t="s">
        <v>40</v>
      </c>
      <c r="E12" s="26">
        <v>174</v>
      </c>
      <c r="F12" s="20">
        <f t="shared" si="0"/>
        <v>58</v>
      </c>
      <c r="G12" s="21">
        <v>83.48</v>
      </c>
      <c r="H12" s="21">
        <f t="shared" si="2"/>
        <v>29</v>
      </c>
      <c r="I12" s="21">
        <f t="shared" si="3"/>
        <v>41.74</v>
      </c>
      <c r="J12" s="27">
        <f t="shared" si="1"/>
        <v>70.74</v>
      </c>
      <c r="K12" s="28">
        <v>1</v>
      </c>
      <c r="L12" s="28" t="s">
        <v>18</v>
      </c>
      <c r="M12" s="23"/>
      <c r="N12" s="3"/>
    </row>
    <row r="13" s="4" customFormat="1" ht="36" customHeight="1" spans="1:14">
      <c r="A13" s="24" t="s">
        <v>41</v>
      </c>
      <c r="B13" s="25" t="s">
        <v>42</v>
      </c>
      <c r="C13" s="17" t="s">
        <v>39</v>
      </c>
      <c r="D13" s="30" t="s">
        <v>40</v>
      </c>
      <c r="E13" s="26">
        <v>173</v>
      </c>
      <c r="F13" s="20">
        <f t="shared" si="0"/>
        <v>57.67</v>
      </c>
      <c r="G13" s="21">
        <v>83.18</v>
      </c>
      <c r="H13" s="21">
        <f t="shared" si="2"/>
        <v>28.84</v>
      </c>
      <c r="I13" s="21">
        <f t="shared" si="3"/>
        <v>41.59</v>
      </c>
      <c r="J13" s="27">
        <f t="shared" si="1"/>
        <v>70.43</v>
      </c>
      <c r="K13" s="28">
        <v>2</v>
      </c>
      <c r="L13" s="28"/>
      <c r="M13" s="23"/>
      <c r="N13" s="3"/>
    </row>
    <row r="14" s="4" customFormat="1" ht="36" customHeight="1" spans="1:14">
      <c r="A14" s="24" t="s">
        <v>43</v>
      </c>
      <c r="B14" s="25" t="s">
        <v>44</v>
      </c>
      <c r="C14" s="17" t="s">
        <v>39</v>
      </c>
      <c r="D14" s="30" t="s">
        <v>40</v>
      </c>
      <c r="E14" s="26">
        <v>163.5</v>
      </c>
      <c r="F14" s="20">
        <f t="shared" si="0"/>
        <v>54.5</v>
      </c>
      <c r="G14" s="21">
        <v>85.52</v>
      </c>
      <c r="H14" s="21">
        <f t="shared" si="2"/>
        <v>27.25</v>
      </c>
      <c r="I14" s="21">
        <f t="shared" si="3"/>
        <v>42.76</v>
      </c>
      <c r="J14" s="27">
        <f t="shared" si="1"/>
        <v>70.01</v>
      </c>
      <c r="K14" s="28">
        <v>3</v>
      </c>
      <c r="L14" s="28"/>
      <c r="M14" s="23"/>
      <c r="N14" s="3"/>
    </row>
    <row r="15" s="4" customFormat="1" ht="36" customHeight="1" spans="1:14">
      <c r="A15" s="15" t="s">
        <v>45</v>
      </c>
      <c r="B15" s="25" t="s">
        <v>46</v>
      </c>
      <c r="C15" s="17" t="s">
        <v>39</v>
      </c>
      <c r="D15" s="30" t="s">
        <v>47</v>
      </c>
      <c r="E15" s="26">
        <v>178</v>
      </c>
      <c r="F15" s="20">
        <f t="shared" si="0"/>
        <v>59.33</v>
      </c>
      <c r="G15" s="21">
        <v>83.46</v>
      </c>
      <c r="H15" s="21">
        <f t="shared" si="2"/>
        <v>29.67</v>
      </c>
      <c r="I15" s="21">
        <f t="shared" si="3"/>
        <v>41.73</v>
      </c>
      <c r="J15" s="27">
        <f t="shared" si="1"/>
        <v>71.4</v>
      </c>
      <c r="K15" s="28">
        <v>1</v>
      </c>
      <c r="L15" s="28" t="s">
        <v>18</v>
      </c>
      <c r="M15" s="23"/>
      <c r="N15" s="3"/>
    </row>
    <row r="16" s="4" customFormat="1" ht="36" customHeight="1" spans="1:14">
      <c r="A16" s="24" t="s">
        <v>48</v>
      </c>
      <c r="B16" s="25" t="s">
        <v>49</v>
      </c>
      <c r="C16" s="17" t="s">
        <v>39</v>
      </c>
      <c r="D16" s="30" t="s">
        <v>47</v>
      </c>
      <c r="E16" s="26">
        <v>173.5</v>
      </c>
      <c r="F16" s="20">
        <f t="shared" si="0"/>
        <v>57.83</v>
      </c>
      <c r="G16" s="21">
        <v>78.58</v>
      </c>
      <c r="H16" s="21">
        <f t="shared" si="2"/>
        <v>28.92</v>
      </c>
      <c r="I16" s="21">
        <f t="shared" si="3"/>
        <v>39.29</v>
      </c>
      <c r="J16" s="27">
        <f t="shared" si="1"/>
        <v>68.21</v>
      </c>
      <c r="K16" s="28">
        <v>2</v>
      </c>
      <c r="L16" s="28"/>
      <c r="M16" s="23"/>
      <c r="N16" s="3"/>
    </row>
    <row r="17" s="4" customFormat="1" ht="36" customHeight="1" spans="1:14">
      <c r="A17" s="24" t="s">
        <v>50</v>
      </c>
      <c r="B17" s="25" t="s">
        <v>51</v>
      </c>
      <c r="C17" s="17" t="s">
        <v>39</v>
      </c>
      <c r="D17" s="30" t="s">
        <v>47</v>
      </c>
      <c r="E17" s="26">
        <v>184</v>
      </c>
      <c r="F17" s="20">
        <f t="shared" si="0"/>
        <v>61.33</v>
      </c>
      <c r="G17" s="21" t="s">
        <v>29</v>
      </c>
      <c r="H17" s="21">
        <f t="shared" si="2"/>
        <v>30.67</v>
      </c>
      <c r="I17" s="21">
        <f t="shared" si="3"/>
        <v>0</v>
      </c>
      <c r="J17" s="27">
        <f t="shared" si="1"/>
        <v>30.67</v>
      </c>
      <c r="K17" s="28">
        <v>3</v>
      </c>
      <c r="L17" s="28"/>
      <c r="M17" s="23"/>
      <c r="N17" s="3"/>
    </row>
    <row r="18" s="4" customFormat="1" ht="36" customHeight="1" spans="1:14">
      <c r="A18" s="15" t="s">
        <v>52</v>
      </c>
      <c r="B18" s="25" t="s">
        <v>53</v>
      </c>
      <c r="C18" s="17" t="s">
        <v>54</v>
      </c>
      <c r="D18" s="30" t="s">
        <v>55</v>
      </c>
      <c r="E18" s="26">
        <v>165.5</v>
      </c>
      <c r="F18" s="20">
        <f t="shared" si="0"/>
        <v>55.17</v>
      </c>
      <c r="G18" s="21">
        <v>85.12</v>
      </c>
      <c r="H18" s="21">
        <f t="shared" si="2"/>
        <v>27.59</v>
      </c>
      <c r="I18" s="21">
        <f t="shared" si="3"/>
        <v>42.56</v>
      </c>
      <c r="J18" s="27">
        <f t="shared" si="1"/>
        <v>70.15</v>
      </c>
      <c r="K18" s="28">
        <v>1</v>
      </c>
      <c r="L18" s="28" t="s">
        <v>18</v>
      </c>
      <c r="M18" s="23"/>
      <c r="N18" s="3"/>
    </row>
    <row r="19" s="4" customFormat="1" ht="36" customHeight="1" spans="1:14">
      <c r="A19" s="24" t="s">
        <v>56</v>
      </c>
      <c r="B19" s="25" t="s">
        <v>57</v>
      </c>
      <c r="C19" s="17" t="s">
        <v>54</v>
      </c>
      <c r="D19" s="30" t="s">
        <v>55</v>
      </c>
      <c r="E19" s="26">
        <v>168</v>
      </c>
      <c r="F19" s="20">
        <f t="shared" si="0"/>
        <v>56</v>
      </c>
      <c r="G19" s="21">
        <v>81.56</v>
      </c>
      <c r="H19" s="21">
        <f t="shared" si="2"/>
        <v>28</v>
      </c>
      <c r="I19" s="21">
        <f t="shared" si="3"/>
        <v>40.78</v>
      </c>
      <c r="J19" s="27">
        <f t="shared" si="1"/>
        <v>68.78</v>
      </c>
      <c r="K19" s="28">
        <v>2</v>
      </c>
      <c r="L19" s="28"/>
      <c r="M19" s="23"/>
      <c r="N19" s="3"/>
    </row>
    <row r="20" s="4" customFormat="1" ht="36" customHeight="1" spans="1:14">
      <c r="A20" s="24" t="s">
        <v>58</v>
      </c>
      <c r="B20" s="25" t="s">
        <v>59</v>
      </c>
      <c r="C20" s="17" t="s">
        <v>54</v>
      </c>
      <c r="D20" s="30" t="s">
        <v>55</v>
      </c>
      <c r="E20" s="26">
        <v>164.5</v>
      </c>
      <c r="F20" s="20">
        <f t="shared" si="0"/>
        <v>54.83</v>
      </c>
      <c r="G20" s="21">
        <v>80.2</v>
      </c>
      <c r="H20" s="21">
        <f t="shared" si="2"/>
        <v>27.42</v>
      </c>
      <c r="I20" s="21">
        <f t="shared" si="3"/>
        <v>40.1</v>
      </c>
      <c r="J20" s="27">
        <f t="shared" si="1"/>
        <v>67.52</v>
      </c>
      <c r="K20" s="28">
        <v>3</v>
      </c>
      <c r="L20" s="28"/>
      <c r="M20" s="23"/>
      <c r="N20" s="3"/>
    </row>
    <row r="21" s="4" customFormat="1" ht="36" customHeight="1" spans="1:14">
      <c r="A21" s="15" t="s">
        <v>60</v>
      </c>
      <c r="B21" s="25" t="s">
        <v>61</v>
      </c>
      <c r="C21" s="17" t="s">
        <v>54</v>
      </c>
      <c r="D21" s="30" t="s">
        <v>62</v>
      </c>
      <c r="E21" s="26">
        <v>180</v>
      </c>
      <c r="F21" s="20">
        <f t="shared" si="0"/>
        <v>60</v>
      </c>
      <c r="G21" s="21">
        <v>76.8</v>
      </c>
      <c r="H21" s="21">
        <f t="shared" si="2"/>
        <v>30</v>
      </c>
      <c r="I21" s="21">
        <f t="shared" si="3"/>
        <v>38.4</v>
      </c>
      <c r="J21" s="27">
        <f t="shared" si="1"/>
        <v>68.4</v>
      </c>
      <c r="K21" s="28">
        <v>1</v>
      </c>
      <c r="L21" s="28" t="s">
        <v>18</v>
      </c>
      <c r="M21" s="23"/>
      <c r="N21" s="3"/>
    </row>
    <row r="22" s="4" customFormat="1" ht="36" customHeight="1" spans="1:14">
      <c r="A22" s="24" t="s">
        <v>63</v>
      </c>
      <c r="B22" s="25" t="s">
        <v>64</v>
      </c>
      <c r="C22" s="17" t="s">
        <v>54</v>
      </c>
      <c r="D22" s="30" t="s">
        <v>62</v>
      </c>
      <c r="E22" s="26">
        <v>177</v>
      </c>
      <c r="F22" s="20">
        <f t="shared" si="0"/>
        <v>59</v>
      </c>
      <c r="G22" s="21">
        <v>76.8</v>
      </c>
      <c r="H22" s="21">
        <f t="shared" si="2"/>
        <v>29.5</v>
      </c>
      <c r="I22" s="21">
        <f t="shared" si="3"/>
        <v>38.4</v>
      </c>
      <c r="J22" s="27">
        <f t="shared" si="1"/>
        <v>67.9</v>
      </c>
      <c r="K22" s="28">
        <v>2</v>
      </c>
      <c r="L22" s="28"/>
      <c r="M22" s="23"/>
      <c r="N22" s="3"/>
    </row>
    <row r="23" s="4" customFormat="1" ht="36" customHeight="1" spans="1:14">
      <c r="A23" s="24" t="s">
        <v>65</v>
      </c>
      <c r="B23" s="25" t="s">
        <v>66</v>
      </c>
      <c r="C23" s="17" t="s">
        <v>54</v>
      </c>
      <c r="D23" s="30" t="s">
        <v>62</v>
      </c>
      <c r="E23" s="26">
        <v>177</v>
      </c>
      <c r="F23" s="20">
        <f t="shared" si="0"/>
        <v>59</v>
      </c>
      <c r="G23" s="21" t="s">
        <v>29</v>
      </c>
      <c r="H23" s="21">
        <f t="shared" si="2"/>
        <v>29.5</v>
      </c>
      <c r="I23" s="21">
        <v>0</v>
      </c>
      <c r="J23" s="27">
        <f t="shared" si="1"/>
        <v>29.5</v>
      </c>
      <c r="K23" s="28">
        <v>3</v>
      </c>
      <c r="L23" s="28"/>
      <c r="M23" s="23"/>
      <c r="N23" s="3"/>
    </row>
    <row r="24" s="4" customFormat="1" ht="36" customHeight="1" spans="1:14">
      <c r="A24" s="15" t="s">
        <v>67</v>
      </c>
      <c r="B24" s="25" t="s">
        <v>68</v>
      </c>
      <c r="C24" s="17" t="s">
        <v>69</v>
      </c>
      <c r="D24" s="30" t="s">
        <v>70</v>
      </c>
      <c r="E24" s="26">
        <v>173</v>
      </c>
      <c r="F24" s="20">
        <f t="shared" si="0"/>
        <v>57.67</v>
      </c>
      <c r="G24" s="21">
        <v>82</v>
      </c>
      <c r="H24" s="21">
        <f t="shared" si="2"/>
        <v>28.84</v>
      </c>
      <c r="I24" s="21">
        <f t="shared" ref="I24:I40" si="4">IFERROR(ROUND(G24*50%,2),0)</f>
        <v>41</v>
      </c>
      <c r="J24" s="27">
        <f t="shared" si="1"/>
        <v>69.84</v>
      </c>
      <c r="K24" s="28">
        <v>1</v>
      </c>
      <c r="L24" s="28" t="s">
        <v>18</v>
      </c>
      <c r="M24" s="23"/>
      <c r="N24" s="3"/>
    </row>
    <row r="25" s="4" customFormat="1" ht="36" customHeight="1" spans="1:14">
      <c r="A25" s="24" t="s">
        <v>71</v>
      </c>
      <c r="B25" s="25" t="s">
        <v>72</v>
      </c>
      <c r="C25" s="17" t="s">
        <v>69</v>
      </c>
      <c r="D25" s="30" t="s">
        <v>70</v>
      </c>
      <c r="E25" s="26">
        <v>165.5</v>
      </c>
      <c r="F25" s="20">
        <f t="shared" si="0"/>
        <v>55.17</v>
      </c>
      <c r="G25" s="21">
        <v>81.38</v>
      </c>
      <c r="H25" s="21">
        <f t="shared" si="2"/>
        <v>27.59</v>
      </c>
      <c r="I25" s="21">
        <f t="shared" si="4"/>
        <v>40.69</v>
      </c>
      <c r="J25" s="27">
        <f t="shared" si="1"/>
        <v>68.28</v>
      </c>
      <c r="K25" s="28">
        <v>2</v>
      </c>
      <c r="L25" s="28"/>
      <c r="M25" s="23"/>
      <c r="N25" s="3"/>
    </row>
    <row r="26" s="4" customFormat="1" ht="36" customHeight="1" spans="1:14">
      <c r="A26" s="24" t="s">
        <v>73</v>
      </c>
      <c r="B26" s="25" t="s">
        <v>74</v>
      </c>
      <c r="C26" s="17" t="s">
        <v>69</v>
      </c>
      <c r="D26" s="30" t="s">
        <v>70</v>
      </c>
      <c r="E26" s="26">
        <v>167</v>
      </c>
      <c r="F26" s="20">
        <f t="shared" si="0"/>
        <v>55.67</v>
      </c>
      <c r="G26" s="21">
        <v>78.04</v>
      </c>
      <c r="H26" s="21">
        <f t="shared" si="2"/>
        <v>27.84</v>
      </c>
      <c r="I26" s="21">
        <f t="shared" si="4"/>
        <v>39.02</v>
      </c>
      <c r="J26" s="27">
        <f t="shared" si="1"/>
        <v>66.86</v>
      </c>
      <c r="K26" s="28">
        <v>3</v>
      </c>
      <c r="L26" s="28"/>
      <c r="M26" s="23"/>
      <c r="N26" s="3"/>
    </row>
    <row r="27" s="4" customFormat="1" ht="36" customHeight="1" spans="1:14">
      <c r="A27" s="15" t="s">
        <v>75</v>
      </c>
      <c r="B27" s="25" t="s">
        <v>76</v>
      </c>
      <c r="C27" s="17" t="s">
        <v>77</v>
      </c>
      <c r="D27" s="30" t="s">
        <v>78</v>
      </c>
      <c r="E27" s="26">
        <v>160</v>
      </c>
      <c r="F27" s="20">
        <f t="shared" si="0"/>
        <v>53.33</v>
      </c>
      <c r="G27" s="21">
        <v>81.4</v>
      </c>
      <c r="H27" s="21">
        <f t="shared" si="2"/>
        <v>26.67</v>
      </c>
      <c r="I27" s="21">
        <f t="shared" si="4"/>
        <v>40.7</v>
      </c>
      <c r="J27" s="27">
        <f t="shared" si="1"/>
        <v>67.37</v>
      </c>
      <c r="K27" s="28">
        <v>1</v>
      </c>
      <c r="L27" s="28" t="s">
        <v>18</v>
      </c>
      <c r="M27" s="23"/>
      <c r="N27" s="3"/>
    </row>
    <row r="28" s="4" customFormat="1" ht="36" customHeight="1" spans="1:14">
      <c r="A28" s="24" t="s">
        <v>79</v>
      </c>
      <c r="B28" s="25" t="s">
        <v>80</v>
      </c>
      <c r="C28" s="17" t="s">
        <v>77</v>
      </c>
      <c r="D28" s="30" t="s">
        <v>78</v>
      </c>
      <c r="E28" s="26">
        <v>144.8</v>
      </c>
      <c r="F28" s="20">
        <f t="shared" si="0"/>
        <v>48.27</v>
      </c>
      <c r="G28" s="21">
        <v>73.8</v>
      </c>
      <c r="H28" s="21">
        <f t="shared" si="2"/>
        <v>24.14</v>
      </c>
      <c r="I28" s="21">
        <f t="shared" si="4"/>
        <v>36.9</v>
      </c>
      <c r="J28" s="27">
        <f t="shared" si="1"/>
        <v>61.04</v>
      </c>
      <c r="K28" s="28">
        <v>2</v>
      </c>
      <c r="L28" s="28"/>
      <c r="M28" s="23"/>
      <c r="N28" s="3"/>
    </row>
    <row r="29" s="4" customFormat="1" ht="36" customHeight="1" spans="1:14">
      <c r="A29" s="24" t="s">
        <v>81</v>
      </c>
      <c r="B29" s="25" t="s">
        <v>82</v>
      </c>
      <c r="C29" s="17" t="s">
        <v>77</v>
      </c>
      <c r="D29" s="30" t="s">
        <v>78</v>
      </c>
      <c r="E29" s="26">
        <v>144.8</v>
      </c>
      <c r="F29" s="20">
        <f t="shared" si="0"/>
        <v>48.27</v>
      </c>
      <c r="G29" s="21">
        <v>72.2</v>
      </c>
      <c r="H29" s="21">
        <f t="shared" si="2"/>
        <v>24.14</v>
      </c>
      <c r="I29" s="21">
        <f t="shared" si="4"/>
        <v>36.1</v>
      </c>
      <c r="J29" s="27">
        <f t="shared" si="1"/>
        <v>60.24</v>
      </c>
      <c r="K29" s="28">
        <v>3</v>
      </c>
      <c r="L29" s="28"/>
      <c r="M29" s="23"/>
      <c r="N29" s="3"/>
    </row>
    <row r="30" s="3" customFormat="1" ht="36" customHeight="1" spans="1:14">
      <c r="A30" s="15" t="s">
        <v>83</v>
      </c>
      <c r="B30" s="16" t="s">
        <v>84</v>
      </c>
      <c r="C30" s="17" t="s">
        <v>77</v>
      </c>
      <c r="D30" s="18" t="s">
        <v>85</v>
      </c>
      <c r="E30" s="19">
        <v>151.8</v>
      </c>
      <c r="F30" s="20">
        <f t="shared" si="0"/>
        <v>50.6</v>
      </c>
      <c r="G30" s="20">
        <v>79.8</v>
      </c>
      <c r="H30" s="20">
        <f t="shared" si="2"/>
        <v>25.3</v>
      </c>
      <c r="I30" s="20">
        <f t="shared" si="4"/>
        <v>39.9</v>
      </c>
      <c r="J30" s="20">
        <f t="shared" si="1"/>
        <v>65.2</v>
      </c>
      <c r="K30" s="22">
        <v>1</v>
      </c>
      <c r="L30" s="22" t="s">
        <v>18</v>
      </c>
      <c r="M30" s="23"/>
    </row>
    <row r="31" s="4" customFormat="1" ht="36" customHeight="1" spans="1:14">
      <c r="A31" s="24" t="s">
        <v>86</v>
      </c>
      <c r="B31" s="25" t="s">
        <v>87</v>
      </c>
      <c r="C31" s="17" t="s">
        <v>77</v>
      </c>
      <c r="D31" s="30" t="s">
        <v>85</v>
      </c>
      <c r="E31" s="26">
        <v>146</v>
      </c>
      <c r="F31" s="20">
        <f t="shared" si="0"/>
        <v>48.67</v>
      </c>
      <c r="G31" s="21">
        <v>76.8</v>
      </c>
      <c r="H31" s="21">
        <f t="shared" si="2"/>
        <v>24.34</v>
      </c>
      <c r="I31" s="21">
        <f t="shared" si="4"/>
        <v>38.4</v>
      </c>
      <c r="J31" s="27">
        <f t="shared" si="1"/>
        <v>62.74</v>
      </c>
      <c r="K31" s="28">
        <v>2</v>
      </c>
      <c r="L31" s="28"/>
      <c r="M31" s="23"/>
      <c r="N31" s="3"/>
    </row>
    <row r="32" s="4" customFormat="1" ht="36" customHeight="1" spans="1:14">
      <c r="A32" s="24" t="s">
        <v>88</v>
      </c>
      <c r="B32" s="25" t="s">
        <v>89</v>
      </c>
      <c r="C32" s="17" t="s">
        <v>77</v>
      </c>
      <c r="D32" s="30" t="s">
        <v>90</v>
      </c>
      <c r="E32" s="26">
        <v>146</v>
      </c>
      <c r="F32" s="20">
        <f t="shared" si="0"/>
        <v>48.67</v>
      </c>
      <c r="G32" s="21">
        <v>71.6</v>
      </c>
      <c r="H32" s="21">
        <f t="shared" si="2"/>
        <v>24.34</v>
      </c>
      <c r="I32" s="21">
        <f t="shared" si="4"/>
        <v>35.8</v>
      </c>
      <c r="J32" s="27">
        <f t="shared" si="1"/>
        <v>60.14</v>
      </c>
      <c r="K32" s="28">
        <v>1</v>
      </c>
      <c r="L32" s="28" t="s">
        <v>18</v>
      </c>
      <c r="M32" s="23"/>
      <c r="N32" s="3"/>
    </row>
    <row r="33" s="4" customFormat="1" ht="36" customHeight="1" spans="1:14">
      <c r="A33" s="15" t="s">
        <v>91</v>
      </c>
      <c r="B33" s="25" t="s">
        <v>92</v>
      </c>
      <c r="C33" s="17" t="s">
        <v>93</v>
      </c>
      <c r="D33" s="30" t="s">
        <v>94</v>
      </c>
      <c r="E33" s="26">
        <v>193.5</v>
      </c>
      <c r="F33" s="20">
        <f t="shared" si="0"/>
        <v>64.5</v>
      </c>
      <c r="G33" s="21">
        <v>69.88</v>
      </c>
      <c r="H33" s="21">
        <f t="shared" si="2"/>
        <v>32.25</v>
      </c>
      <c r="I33" s="21">
        <f t="shared" si="4"/>
        <v>34.94</v>
      </c>
      <c r="J33" s="27">
        <f t="shared" si="1"/>
        <v>67.19</v>
      </c>
      <c r="K33" s="28">
        <v>1</v>
      </c>
      <c r="L33" s="28" t="s">
        <v>18</v>
      </c>
      <c r="M33" s="29"/>
      <c r="N33" s="3"/>
    </row>
    <row r="34" s="4" customFormat="1" ht="36" customHeight="1" spans="1:14">
      <c r="A34" s="24" t="s">
        <v>95</v>
      </c>
      <c r="B34" s="25" t="s">
        <v>96</v>
      </c>
      <c r="C34" s="17" t="s">
        <v>93</v>
      </c>
      <c r="D34" s="30" t="s">
        <v>94</v>
      </c>
      <c r="E34" s="26">
        <v>174.4</v>
      </c>
      <c r="F34" s="20">
        <f t="shared" si="0"/>
        <v>58.13</v>
      </c>
      <c r="G34" s="21">
        <v>75.9</v>
      </c>
      <c r="H34" s="21">
        <f t="shared" si="2"/>
        <v>29.07</v>
      </c>
      <c r="I34" s="21">
        <f t="shared" si="4"/>
        <v>37.95</v>
      </c>
      <c r="J34" s="27">
        <f t="shared" si="1"/>
        <v>67.02</v>
      </c>
      <c r="K34" s="28">
        <v>2</v>
      </c>
      <c r="L34" s="28"/>
      <c r="M34" s="29"/>
      <c r="N34" s="3"/>
    </row>
    <row r="35" s="4" customFormat="1" ht="36" customHeight="1" spans="1:14">
      <c r="A35" s="24" t="s">
        <v>97</v>
      </c>
      <c r="B35" s="25" t="s">
        <v>98</v>
      </c>
      <c r="C35" s="17" t="s">
        <v>93</v>
      </c>
      <c r="D35" s="30" t="s">
        <v>94</v>
      </c>
      <c r="E35" s="26">
        <v>157.4</v>
      </c>
      <c r="F35" s="20">
        <f t="shared" si="0"/>
        <v>52.47</v>
      </c>
      <c r="G35" s="21">
        <v>61.2</v>
      </c>
      <c r="H35" s="21">
        <f t="shared" si="2"/>
        <v>26.24</v>
      </c>
      <c r="I35" s="21">
        <f t="shared" si="4"/>
        <v>30.6</v>
      </c>
      <c r="J35" s="27">
        <f t="shared" si="1"/>
        <v>56.84</v>
      </c>
      <c r="K35" s="28">
        <v>3</v>
      </c>
      <c r="L35" s="28"/>
      <c r="M35" s="23"/>
      <c r="N35" s="3"/>
    </row>
    <row r="36" s="4" customFormat="1" ht="36" customHeight="1" spans="1:14">
      <c r="A36" s="15" t="s">
        <v>99</v>
      </c>
      <c r="B36" s="25" t="s">
        <v>100</v>
      </c>
      <c r="C36" s="17" t="s">
        <v>93</v>
      </c>
      <c r="D36" s="30" t="s">
        <v>101</v>
      </c>
      <c r="E36" s="26">
        <v>193.9</v>
      </c>
      <c r="F36" s="20">
        <f t="shared" si="0"/>
        <v>64.63</v>
      </c>
      <c r="G36" s="21">
        <v>82.4</v>
      </c>
      <c r="H36" s="21">
        <f t="shared" si="2"/>
        <v>32.32</v>
      </c>
      <c r="I36" s="21">
        <f t="shared" si="4"/>
        <v>41.2</v>
      </c>
      <c r="J36" s="27">
        <f t="shared" si="1"/>
        <v>73.52</v>
      </c>
      <c r="K36" s="28">
        <v>1</v>
      </c>
      <c r="L36" s="28" t="s">
        <v>18</v>
      </c>
      <c r="M36" s="31"/>
      <c r="N36" s="3"/>
    </row>
    <row r="37" s="4" customFormat="1" ht="36" customHeight="1" spans="1:14">
      <c r="A37" s="24" t="s">
        <v>102</v>
      </c>
      <c r="B37" s="25" t="s">
        <v>103</v>
      </c>
      <c r="C37" s="17" t="s">
        <v>93</v>
      </c>
      <c r="D37" s="30" t="s">
        <v>101</v>
      </c>
      <c r="E37" s="26">
        <v>194.1</v>
      </c>
      <c r="F37" s="20">
        <f t="shared" si="0"/>
        <v>64.7</v>
      </c>
      <c r="G37" s="21">
        <v>77.2</v>
      </c>
      <c r="H37" s="21">
        <f t="shared" si="2"/>
        <v>32.35</v>
      </c>
      <c r="I37" s="21">
        <f t="shared" si="4"/>
        <v>38.6</v>
      </c>
      <c r="J37" s="27">
        <f t="shared" si="1"/>
        <v>70.95</v>
      </c>
      <c r="K37" s="28">
        <v>2</v>
      </c>
      <c r="L37" s="28"/>
      <c r="M37" s="31"/>
      <c r="N37" s="3"/>
    </row>
    <row r="38" s="4" customFormat="1" ht="36" customHeight="1" spans="1:14">
      <c r="A38" s="24" t="s">
        <v>104</v>
      </c>
      <c r="B38" s="25" t="s">
        <v>105</v>
      </c>
      <c r="C38" s="17" t="s">
        <v>93</v>
      </c>
      <c r="D38" s="30" t="s">
        <v>101</v>
      </c>
      <c r="E38" s="26">
        <v>193.9</v>
      </c>
      <c r="F38" s="20">
        <f t="shared" si="0"/>
        <v>64.63</v>
      </c>
      <c r="G38" s="21">
        <v>71.72</v>
      </c>
      <c r="H38" s="21">
        <f t="shared" si="2"/>
        <v>32.32</v>
      </c>
      <c r="I38" s="21">
        <f t="shared" si="4"/>
        <v>35.86</v>
      </c>
      <c r="J38" s="27">
        <f t="shared" si="1"/>
        <v>68.18</v>
      </c>
      <c r="K38" s="28">
        <v>3</v>
      </c>
      <c r="L38" s="28"/>
      <c r="M38" s="31"/>
      <c r="N38" s="3"/>
    </row>
    <row r="39" s="4" customFormat="1" ht="36" customHeight="1" spans="1:14">
      <c r="A39" s="15" t="s">
        <v>106</v>
      </c>
      <c r="B39" s="25" t="s">
        <v>107</v>
      </c>
      <c r="C39" s="17" t="s">
        <v>108</v>
      </c>
      <c r="D39" s="30" t="s">
        <v>109</v>
      </c>
      <c r="E39" s="26">
        <v>166.3</v>
      </c>
      <c r="F39" s="20">
        <f t="shared" si="0"/>
        <v>55.43</v>
      </c>
      <c r="G39" s="21">
        <v>78.2</v>
      </c>
      <c r="H39" s="21">
        <f t="shared" si="2"/>
        <v>27.72</v>
      </c>
      <c r="I39" s="21">
        <f t="shared" si="4"/>
        <v>39.1</v>
      </c>
      <c r="J39" s="27">
        <f t="shared" si="1"/>
        <v>66.82</v>
      </c>
      <c r="K39" s="28">
        <v>1</v>
      </c>
      <c r="L39" s="28" t="s">
        <v>18</v>
      </c>
      <c r="M39" s="29"/>
      <c r="N39" s="3"/>
    </row>
    <row r="40" s="4" customFormat="1" ht="36" customHeight="1" spans="1:14">
      <c r="A40" s="24" t="s">
        <v>110</v>
      </c>
      <c r="B40" s="25" t="s">
        <v>111</v>
      </c>
      <c r="C40" s="17" t="s">
        <v>108</v>
      </c>
      <c r="D40" s="30" t="s">
        <v>109</v>
      </c>
      <c r="E40" s="26">
        <v>138.3</v>
      </c>
      <c r="F40" s="20">
        <f t="shared" si="0"/>
        <v>46.1</v>
      </c>
      <c r="G40" s="21">
        <v>63.2</v>
      </c>
      <c r="H40" s="21">
        <f t="shared" si="2"/>
        <v>23.05</v>
      </c>
      <c r="I40" s="21">
        <f t="shared" si="4"/>
        <v>31.6</v>
      </c>
      <c r="J40" s="27">
        <f t="shared" si="1"/>
        <v>54.65</v>
      </c>
      <c r="K40" s="28">
        <v>2</v>
      </c>
      <c r="L40" s="28"/>
      <c r="M40" s="29"/>
      <c r="N40" s="3"/>
    </row>
    <row r="41" s="4" customFormat="1" ht="36" customHeight="1" spans="1:14">
      <c r="A41" s="24" t="s">
        <v>112</v>
      </c>
      <c r="B41" s="25" t="s">
        <v>113</v>
      </c>
      <c r="C41" s="17" t="s">
        <v>108</v>
      </c>
      <c r="D41" s="30" t="s">
        <v>114</v>
      </c>
      <c r="E41" s="26">
        <v>185.8</v>
      </c>
      <c r="F41" s="20">
        <f t="shared" si="0"/>
        <v>61.93</v>
      </c>
      <c r="G41" s="21">
        <v>77.2</v>
      </c>
      <c r="H41" s="21">
        <f t="shared" ref="H41:H56" si="5">ROUND(F41*50%,2)</f>
        <v>30.97</v>
      </c>
      <c r="I41" s="21">
        <f t="shared" ref="I41:I59" si="6">IFERROR(ROUND(G41*50%,2),0)</f>
        <v>38.6</v>
      </c>
      <c r="J41" s="27">
        <f t="shared" ref="J41:J56" si="7">H41+I41</f>
        <v>69.57</v>
      </c>
      <c r="K41" s="28">
        <v>1</v>
      </c>
      <c r="L41" s="28" t="s">
        <v>18</v>
      </c>
      <c r="M41" s="29"/>
      <c r="N41" s="3"/>
    </row>
    <row r="42" s="4" customFormat="1" ht="36" customHeight="1" spans="1:14">
      <c r="A42" s="15" t="s">
        <v>115</v>
      </c>
      <c r="B42" s="25" t="s">
        <v>116</v>
      </c>
      <c r="C42" s="17" t="s">
        <v>108</v>
      </c>
      <c r="D42" s="30" t="s">
        <v>114</v>
      </c>
      <c r="E42" s="26">
        <v>160.6</v>
      </c>
      <c r="F42" s="20">
        <f t="shared" si="0"/>
        <v>53.53</v>
      </c>
      <c r="G42" s="21">
        <v>73.04</v>
      </c>
      <c r="H42" s="21">
        <f t="shared" si="5"/>
        <v>26.77</v>
      </c>
      <c r="I42" s="21">
        <f t="shared" si="6"/>
        <v>36.52</v>
      </c>
      <c r="J42" s="27">
        <f t="shared" si="7"/>
        <v>63.29</v>
      </c>
      <c r="K42" s="28">
        <v>2</v>
      </c>
      <c r="L42" s="28"/>
      <c r="M42" s="29"/>
      <c r="N42" s="3"/>
    </row>
    <row r="43" s="4" customFormat="1" ht="36" customHeight="1" spans="1:14">
      <c r="A43" s="24" t="s">
        <v>117</v>
      </c>
      <c r="B43" s="25" t="s">
        <v>118</v>
      </c>
      <c r="C43" s="17" t="s">
        <v>108</v>
      </c>
      <c r="D43" s="30" t="s">
        <v>114</v>
      </c>
      <c r="E43" s="26">
        <v>172.1</v>
      </c>
      <c r="F43" s="20">
        <f t="shared" si="0"/>
        <v>57.37</v>
      </c>
      <c r="G43" s="21">
        <v>65.9</v>
      </c>
      <c r="H43" s="21">
        <f t="shared" si="5"/>
        <v>28.69</v>
      </c>
      <c r="I43" s="21">
        <f t="shared" si="6"/>
        <v>32.95</v>
      </c>
      <c r="J43" s="27">
        <f t="shared" si="7"/>
        <v>61.64</v>
      </c>
      <c r="K43" s="28">
        <v>3</v>
      </c>
      <c r="L43" s="28"/>
      <c r="M43" s="29"/>
      <c r="N43" s="3"/>
    </row>
    <row r="44" s="4" customFormat="1" ht="36" customHeight="1" spans="1:14">
      <c r="A44" s="24" t="s">
        <v>119</v>
      </c>
      <c r="B44" s="25" t="s">
        <v>120</v>
      </c>
      <c r="C44" s="17" t="s">
        <v>121</v>
      </c>
      <c r="D44" s="30" t="s">
        <v>122</v>
      </c>
      <c r="E44" s="26">
        <v>184.2</v>
      </c>
      <c r="F44" s="20">
        <f t="shared" si="0"/>
        <v>61.4</v>
      </c>
      <c r="G44" s="21">
        <v>78.14</v>
      </c>
      <c r="H44" s="21">
        <f t="shared" si="5"/>
        <v>30.7</v>
      </c>
      <c r="I44" s="21">
        <f t="shared" si="6"/>
        <v>39.07</v>
      </c>
      <c r="J44" s="27">
        <f t="shared" si="7"/>
        <v>69.77</v>
      </c>
      <c r="K44" s="28">
        <v>1</v>
      </c>
      <c r="L44" s="28" t="s">
        <v>18</v>
      </c>
      <c r="M44" s="29"/>
      <c r="N44" s="3"/>
    </row>
    <row r="45" s="4" customFormat="1" ht="36" customHeight="1" spans="1:14">
      <c r="A45" s="15" t="s">
        <v>123</v>
      </c>
      <c r="B45" s="25" t="s">
        <v>124</v>
      </c>
      <c r="C45" s="17" t="s">
        <v>121</v>
      </c>
      <c r="D45" s="30" t="s">
        <v>122</v>
      </c>
      <c r="E45" s="26">
        <v>172.7</v>
      </c>
      <c r="F45" s="20">
        <f t="shared" si="0"/>
        <v>57.57</v>
      </c>
      <c r="G45" s="21">
        <v>77.1</v>
      </c>
      <c r="H45" s="21">
        <f t="shared" si="5"/>
        <v>28.79</v>
      </c>
      <c r="I45" s="21">
        <f t="shared" si="6"/>
        <v>38.55</v>
      </c>
      <c r="J45" s="27">
        <f t="shared" si="7"/>
        <v>67.34</v>
      </c>
      <c r="K45" s="28">
        <v>2</v>
      </c>
      <c r="L45" s="28"/>
      <c r="M45" s="29"/>
      <c r="N45" s="3"/>
    </row>
    <row r="46" s="4" customFormat="1" ht="36" customHeight="1" spans="1:14">
      <c r="A46" s="24" t="s">
        <v>125</v>
      </c>
      <c r="B46" s="25" t="s">
        <v>126</v>
      </c>
      <c r="C46" s="17" t="s">
        <v>121</v>
      </c>
      <c r="D46" s="30" t="s">
        <v>122</v>
      </c>
      <c r="E46" s="26">
        <v>167</v>
      </c>
      <c r="F46" s="20">
        <f t="shared" si="0"/>
        <v>55.67</v>
      </c>
      <c r="G46" s="21">
        <v>75.86</v>
      </c>
      <c r="H46" s="21">
        <f t="shared" si="5"/>
        <v>27.84</v>
      </c>
      <c r="I46" s="21">
        <f t="shared" si="6"/>
        <v>37.93</v>
      </c>
      <c r="J46" s="27">
        <f t="shared" si="7"/>
        <v>65.77</v>
      </c>
      <c r="K46" s="28">
        <v>3</v>
      </c>
      <c r="L46" s="28"/>
      <c r="M46" s="29"/>
      <c r="N46" s="3"/>
    </row>
    <row r="47" s="4" customFormat="1" ht="36" customHeight="1" spans="1:14">
      <c r="A47" s="24" t="s">
        <v>127</v>
      </c>
      <c r="B47" s="25" t="s">
        <v>128</v>
      </c>
      <c r="C47" s="17" t="s">
        <v>129</v>
      </c>
      <c r="D47" s="30" t="s">
        <v>130</v>
      </c>
      <c r="E47" s="26">
        <v>188.5</v>
      </c>
      <c r="F47" s="20">
        <f t="shared" si="0"/>
        <v>62.83</v>
      </c>
      <c r="G47" s="21">
        <v>82</v>
      </c>
      <c r="H47" s="21">
        <f t="shared" si="5"/>
        <v>31.42</v>
      </c>
      <c r="I47" s="21">
        <f t="shared" si="6"/>
        <v>41</v>
      </c>
      <c r="J47" s="27">
        <f t="shared" si="7"/>
        <v>72.42</v>
      </c>
      <c r="K47" s="28">
        <v>1</v>
      </c>
      <c r="L47" s="28" t="s">
        <v>18</v>
      </c>
      <c r="M47" s="29"/>
      <c r="N47" s="3"/>
    </row>
    <row r="48" s="4" customFormat="1" ht="36" customHeight="1" spans="1:14">
      <c r="A48" s="15" t="s">
        <v>131</v>
      </c>
      <c r="B48" s="25" t="s">
        <v>132</v>
      </c>
      <c r="C48" s="17" t="s">
        <v>129</v>
      </c>
      <c r="D48" s="30" t="s">
        <v>130</v>
      </c>
      <c r="E48" s="26">
        <v>170</v>
      </c>
      <c r="F48" s="20">
        <f t="shared" si="0"/>
        <v>56.67</v>
      </c>
      <c r="G48" s="21">
        <v>77.4</v>
      </c>
      <c r="H48" s="21">
        <f t="shared" si="5"/>
        <v>28.34</v>
      </c>
      <c r="I48" s="21">
        <f t="shared" si="6"/>
        <v>38.7</v>
      </c>
      <c r="J48" s="27">
        <f t="shared" si="7"/>
        <v>67.04</v>
      </c>
      <c r="K48" s="28">
        <v>2</v>
      </c>
      <c r="L48" s="28"/>
      <c r="M48" s="29"/>
      <c r="N48" s="3"/>
    </row>
    <row r="49" s="4" customFormat="1" ht="36" customHeight="1" spans="1:14">
      <c r="A49" s="24" t="s">
        <v>133</v>
      </c>
      <c r="B49" s="25" t="s">
        <v>134</v>
      </c>
      <c r="C49" s="17" t="s">
        <v>129</v>
      </c>
      <c r="D49" s="30" t="s">
        <v>130</v>
      </c>
      <c r="E49" s="26">
        <v>164</v>
      </c>
      <c r="F49" s="20">
        <f t="shared" si="0"/>
        <v>54.67</v>
      </c>
      <c r="G49" s="21">
        <v>78</v>
      </c>
      <c r="H49" s="21">
        <f t="shared" si="5"/>
        <v>27.34</v>
      </c>
      <c r="I49" s="21">
        <f t="shared" si="6"/>
        <v>39</v>
      </c>
      <c r="J49" s="27">
        <f t="shared" si="7"/>
        <v>66.34</v>
      </c>
      <c r="K49" s="28">
        <v>3</v>
      </c>
      <c r="L49" s="28"/>
      <c r="M49" s="29"/>
      <c r="N49" s="3"/>
    </row>
  </sheetData>
  <sheetProtection selectLockedCells="1" autoFilter="0"/>
  <autoFilter xmlns:etc="http://www.wps.cn/officeDocument/2017/etCustomData" ref="A2:X49" etc:filterBottomFollowUsedRange="0">
    <extLst/>
  </autoFilter>
  <sortState ref="A3:XFB69">
    <sortCondition ref="D3:D69"/>
    <sortCondition ref="K3:K69"/>
  </sortState>
  <mergeCells count="1">
    <mergeCell ref="A1:M1"/>
  </mergeCells>
  <pageMargins left="0.700694444444445" right="0.700694444444445" top="0.751388888888889" bottom="0.751388888888889" header="0.298611111111111" footer="0.298611111111111"/>
  <pageSetup paperSize="9" scale="85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凯</cp:lastModifiedBy>
  <dcterms:created xsi:type="dcterms:W3CDTF">2023-06-18T10:56:00Z</dcterms:created>
  <dcterms:modified xsi:type="dcterms:W3CDTF">2026-05-23T08:36:47Z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9CC21EF6EA564F16BA8EF5AC8BC6DF01_13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